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usteinv\Documents\2015_ENERGETIK_PRACOVNI\ODPADY\2016 VZ 2017_2018\vz 2016\ZD rev2 21_9_2016 FINAL odeslat na OVZ\"/>
    </mc:Choice>
  </mc:AlternateContent>
  <bookViews>
    <workbookView xWindow="4575" yWindow="585" windowWidth="17115" windowHeight="11640"/>
  </bookViews>
  <sheets>
    <sheet name="Hodnocení priloha c. 3" sheetId="3" r:id="rId1"/>
  </sheets>
  <definedNames>
    <definedName name="_xlnm.Print_Area" localSheetId="0">'Hodnocení priloha c. 3'!$A$1:$M$93</definedName>
  </definedNames>
  <calcPr calcId="152511"/>
  <customWorkbookViews>
    <customWorkbookView name="stavba - vlastní zobrazení" guid="{ADB99137-66E3-4B8F-9A30-A790740AB9DE}" mergeInterval="0" personalView="1" maximized="1" xWindow="1" yWindow="1" windowWidth="1396" windowHeight="825" activeSheetId="3"/>
  </customWorkbookViews>
</workbook>
</file>

<file path=xl/calcChain.xml><?xml version="1.0" encoding="utf-8"?>
<calcChain xmlns="http://schemas.openxmlformats.org/spreadsheetml/2006/main">
  <c r="I77" i="3" l="1"/>
  <c r="L70" i="3" l="1"/>
  <c r="L75" i="3"/>
  <c r="L69" i="3"/>
  <c r="L68" i="3"/>
  <c r="L74" i="3"/>
  <c r="L73" i="3"/>
  <c r="L72" i="3"/>
  <c r="L71" i="3"/>
  <c r="L23" i="3"/>
  <c r="H10" i="3"/>
  <c r="H8" i="3"/>
  <c r="H19" i="3"/>
  <c r="H20" i="3"/>
  <c r="H21" i="3"/>
  <c r="H22" i="3"/>
  <c r="H18" i="3"/>
  <c r="H17" i="3"/>
  <c r="H16" i="3"/>
  <c r="H15" i="3"/>
  <c r="H14" i="3"/>
  <c r="H13" i="3"/>
  <c r="H12" i="3"/>
  <c r="H11" i="3"/>
  <c r="H9" i="3"/>
  <c r="L77" i="3" l="1"/>
  <c r="H23" i="3"/>
  <c r="H25" i="3" s="1"/>
</calcChain>
</file>

<file path=xl/sharedStrings.xml><?xml version="1.0" encoding="utf-8"?>
<sst xmlns="http://schemas.openxmlformats.org/spreadsheetml/2006/main" count="173" uniqueCount="94">
  <si>
    <t>Druh nádoby</t>
  </si>
  <si>
    <t>Frekvence svozu</t>
  </si>
  <si>
    <t>počet svozů/rok</t>
  </si>
  <si>
    <t>Jednotková cena za nádobu v Kč bez DPH</t>
  </si>
  <si>
    <t>Roční cena za nádobu v Kč bez DPH</t>
  </si>
  <si>
    <t>Pronájem kontejneru Kč/den</t>
  </si>
  <si>
    <t>Manipulace - Kč/1x manipualce</t>
  </si>
  <si>
    <t>Druh velkoobjemového odpadu</t>
  </si>
  <si>
    <t>Cena v Kč bez DPH</t>
  </si>
  <si>
    <t>Cena  v Kč bez DPH</t>
  </si>
  <si>
    <t>Položka</t>
  </si>
  <si>
    <t>dílčí váha v %</t>
  </si>
  <si>
    <t>Váha kategorie v %</t>
  </si>
  <si>
    <t>Kč/t bez DPH</t>
  </si>
  <si>
    <t xml:space="preserve">Zadavatel bude hodnotit nabídky podle výše nabídkové ceny v jednotlivých položkách, a to tímto způsobem: součet dosažených vážených bodů v jednotlivých položkách * váha jednotlivé kategorie. (Nabídka s nejnižší nabídkovou cenou/nabídková cena hodnocené nabídky)*váha katerogie.  </t>
  </si>
  <si>
    <t>Nejvýhodnější nabídkou je nabídka, která dosáhne nejvyššího počtu bodů v součtu výsledných bodů jednotlivých kategorií.</t>
  </si>
  <si>
    <t>Druh odpadu</t>
  </si>
  <si>
    <t>Komunální odpad</t>
  </si>
  <si>
    <t>1100 l</t>
  </si>
  <si>
    <t>1x týdně</t>
  </si>
  <si>
    <t>2x týdně</t>
  </si>
  <si>
    <t>1x za 14 dní</t>
  </si>
  <si>
    <t>240 l</t>
  </si>
  <si>
    <t>110 l</t>
  </si>
  <si>
    <t>1x měsíčně</t>
  </si>
  <si>
    <t>Plastové obaly</t>
  </si>
  <si>
    <t>1x za 2 měsíce</t>
  </si>
  <si>
    <t>Papír</t>
  </si>
  <si>
    <t>Sklo</t>
  </si>
  <si>
    <t>1300 l</t>
  </si>
  <si>
    <t>Katalogové číslo</t>
  </si>
  <si>
    <t>17 01 07</t>
  </si>
  <si>
    <t>Směsi nebo odělené frakce betonu, cihel, tašek a keramických výrobků neuvedených pod číslem 17 01 06</t>
  </si>
  <si>
    <t>17 05 04</t>
  </si>
  <si>
    <t>Zemina a kamení neuvedené pod číslem 17 05 03</t>
  </si>
  <si>
    <t>20 02 01</t>
  </si>
  <si>
    <t>20 03 07</t>
  </si>
  <si>
    <t>Objemný odpad</t>
  </si>
  <si>
    <t>Biologicky rozložitelný odpad</t>
  </si>
  <si>
    <t>20 01 38</t>
  </si>
  <si>
    <t>Dřevo neuvedené pod číslem 20 01 37</t>
  </si>
  <si>
    <t>Směsný komunální a separovaný odpad</t>
  </si>
  <si>
    <t>Předpokládané množství odpadu za rok (t)</t>
  </si>
  <si>
    <t>Cena bude uvedena za sběr a likvidaci 1 tuny odpadu včetně dopravy</t>
  </si>
  <si>
    <t>Další služby k velkoobjemovému odpadu - kontejner do 12 m3</t>
  </si>
  <si>
    <t>Další služby k velkoobjemovému odpadu - kontejner do 5 m3</t>
  </si>
  <si>
    <t>Nabídková cena bude uvedena včetně zápůjčného nádob</t>
  </si>
  <si>
    <t>CELKEM s DPH</t>
  </si>
  <si>
    <t>DPH</t>
  </si>
  <si>
    <t xml:space="preserve">17 09 04 </t>
  </si>
  <si>
    <t>VOK odpady</t>
  </si>
  <si>
    <t xml:space="preserve">Specifikační a výpočtový list </t>
  </si>
  <si>
    <t>Směsné stavební a demoliční odpady neuvedené pod čísly 17 09 01, 17 09 02 a 17 09 03</t>
  </si>
  <si>
    <t>Zhotovitel :</t>
  </si>
  <si>
    <t>Objednatel:  Univerzita J. E .Purkyně  v Ústí nad Labem, Pasteurova 3544/1</t>
  </si>
  <si>
    <t>IČ:</t>
  </si>
  <si>
    <t>Zhotovitel: razítko, podpis</t>
  </si>
  <si>
    <t>dne:</t>
  </si>
  <si>
    <r>
      <rPr>
        <b/>
        <sz val="12"/>
        <color theme="1"/>
        <rFont val="Arial"/>
        <family val="2"/>
        <charset val="238"/>
      </rPr>
      <t>Příloha č. 3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Smlouvu o sběru, přepravě a odstraňování odpadu roku 2017 - 2018  "Ceník"</t>
    </r>
  </si>
  <si>
    <t>NO (Nebezpečné odpady)</t>
  </si>
  <si>
    <t>Další služby k odstrańování nebezpečného odpadu</t>
  </si>
  <si>
    <t>lis 1/2</t>
  </si>
  <si>
    <t>lis 2/2</t>
  </si>
  <si>
    <t>SEKCE</t>
  </si>
  <si>
    <t>VOK</t>
  </si>
  <si>
    <t>NO</t>
  </si>
  <si>
    <t>SKO</t>
  </si>
  <si>
    <t>SEP</t>
  </si>
  <si>
    <t>Pozn.</t>
  </si>
  <si>
    <t>Obaly s NO</t>
  </si>
  <si>
    <t>Laboratorní chemikálie a směsi…</t>
  </si>
  <si>
    <t>Organické chemikálie</t>
  </si>
  <si>
    <t>Chemikálie a jejich směsi</t>
  </si>
  <si>
    <t>Baterie</t>
  </si>
  <si>
    <t>Anogranické chemikálie</t>
  </si>
  <si>
    <t>Org. odpady s NO</t>
  </si>
  <si>
    <t>15 01 10*</t>
  </si>
  <si>
    <t>16 03 05*</t>
  </si>
  <si>
    <t>16 05 06*</t>
  </si>
  <si>
    <t>16 05 07*</t>
  </si>
  <si>
    <t>16 05 08*</t>
  </si>
  <si>
    <t>18 01 06*</t>
  </si>
  <si>
    <t>20 01 35*</t>
  </si>
  <si>
    <t>20 01 33*</t>
  </si>
  <si>
    <t>Předpokládané množství odpadu za rok (kg)</t>
  </si>
  <si>
    <t>Kč/kg bez DPH</t>
  </si>
  <si>
    <t>Vyžazené elektronické zařízení….nekompletní</t>
  </si>
  <si>
    <t>Vyžazené elektronické zařízení….kompletní</t>
  </si>
  <si>
    <t>bezplatný zpětný odběr</t>
  </si>
  <si>
    <t>Sběrný dvůr - dopravu zajistí objednatel</t>
  </si>
  <si>
    <t>Označení štítkem jedné nádoby NO a vystavení předvyplněného identifikačního listu NO</t>
  </si>
  <si>
    <t>Legenda: Zhotovitel vyplní modře vybarvené pole</t>
  </si>
  <si>
    <t>DOPRAVA - paušální částka za 1 svoz odstranění předpokládaného množství NO v rámci veškerých provozoven ( max. četnost 3 svozy x ročně)</t>
  </si>
  <si>
    <t>adresa zhotovitele: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</si>
</sst>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2" fillId="0" borderId="0" xfId="0" applyFont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4" fontId="1" fillId="0" borderId="24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52" xfId="0" applyFont="1" applyBorder="1" applyAlignment="1">
      <alignment vertical="center" wrapText="1"/>
    </xf>
    <xf numFmtId="0" fontId="5" fillId="0" borderId="5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2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4" fillId="0" borderId="41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horizontal="right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left" vertical="center" wrapText="1"/>
    </xf>
    <xf numFmtId="0" fontId="5" fillId="0" borderId="23" xfId="0" applyFont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" fillId="0" borderId="19" xfId="0" applyFont="1" applyBorder="1" applyAlignment="1">
      <alignment horizontal="left" vertical="center"/>
    </xf>
    <xf numFmtId="0" fontId="5" fillId="0" borderId="0" xfId="0" applyFont="1" applyAlignment="1">
      <alignment horizontal="right" vertical="top" wrapText="1"/>
    </xf>
    <xf numFmtId="164" fontId="4" fillId="3" borderId="46" xfId="0" applyNumberFormat="1" applyFont="1" applyFill="1" applyBorder="1" applyAlignment="1">
      <alignment horizontal="center" vertical="center" wrapText="1"/>
    </xf>
    <xf numFmtId="164" fontId="4" fillId="3" borderId="44" xfId="0" applyNumberFormat="1" applyFont="1" applyFill="1" applyBorder="1" applyAlignment="1">
      <alignment horizontal="center" vertical="center" wrapText="1"/>
    </xf>
    <xf numFmtId="164" fontId="5" fillId="3" borderId="45" xfId="0" applyNumberFormat="1" applyFont="1" applyFill="1" applyBorder="1" applyAlignment="1">
      <alignment vertical="center" wrapText="1"/>
    </xf>
    <xf numFmtId="164" fontId="5" fillId="3" borderId="45" xfId="0" applyNumberFormat="1" applyFont="1" applyFill="1" applyBorder="1" applyAlignment="1">
      <alignment horizontal="right" vertical="center" wrapText="1"/>
    </xf>
    <xf numFmtId="164" fontId="5" fillId="3" borderId="47" xfId="0" applyNumberFormat="1" applyFont="1" applyFill="1" applyBorder="1" applyAlignment="1">
      <alignment horizontal="right" vertical="center" wrapText="1"/>
    </xf>
    <xf numFmtId="164" fontId="5" fillId="3" borderId="6" xfId="0" applyNumberFormat="1" applyFont="1" applyFill="1" applyBorder="1" applyAlignment="1">
      <alignment horizontal="right" vertical="center" wrapText="1"/>
    </xf>
    <xf numFmtId="0" fontId="5" fillId="3" borderId="21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4" fillId="2" borderId="35" xfId="0" applyFont="1" applyFill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164" fontId="4" fillId="3" borderId="9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164" fontId="4" fillId="3" borderId="3" xfId="0" applyNumberFormat="1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vertical="center" wrapText="1"/>
    </xf>
    <xf numFmtId="165" fontId="5" fillId="0" borderId="42" xfId="0" applyNumberFormat="1" applyFont="1" applyFill="1" applyBorder="1" applyAlignment="1">
      <alignment horizontal="center" vertical="center" wrapText="1"/>
    </xf>
    <xf numFmtId="165" fontId="5" fillId="0" borderId="16" xfId="0" applyNumberFormat="1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8" fillId="0" borderId="49" xfId="0" applyFont="1" applyBorder="1" applyAlignment="1">
      <alignment horizontal="center"/>
    </xf>
    <xf numFmtId="164" fontId="5" fillId="3" borderId="53" xfId="0" applyNumberFormat="1" applyFont="1" applyFill="1" applyBorder="1" applyAlignment="1">
      <alignment horizontal="right" vertical="center" wrapText="1"/>
    </xf>
    <xf numFmtId="0" fontId="8" fillId="0" borderId="38" xfId="0" applyFont="1" applyBorder="1" applyAlignment="1">
      <alignment horizontal="center"/>
    </xf>
    <xf numFmtId="165" fontId="5" fillId="0" borderId="54" xfId="0" applyNumberFormat="1" applyFont="1" applyFill="1" applyBorder="1" applyAlignment="1">
      <alignment horizontal="center" vertical="center" wrapText="1"/>
    </xf>
    <xf numFmtId="164" fontId="5" fillId="0" borderId="38" xfId="0" applyNumberFormat="1" applyFont="1" applyBorder="1" applyAlignment="1">
      <alignment horizontal="right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8" fillId="0" borderId="55" xfId="0" applyFont="1" applyBorder="1" applyAlignment="1">
      <alignment horizont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15" fillId="0" borderId="1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4" fillId="2" borderId="24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5" fillId="0" borderId="35" xfId="0" applyFont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165" fontId="17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5" fillId="0" borderId="48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right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164" fontId="5" fillId="3" borderId="17" xfId="0" applyNumberFormat="1" applyFont="1" applyFill="1" applyBorder="1" applyAlignment="1">
      <alignment horizontal="right" vertical="center" wrapText="1"/>
    </xf>
    <xf numFmtId="0" fontId="4" fillId="5" borderId="0" xfId="0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vertical="center" wrapText="1"/>
    </xf>
    <xf numFmtId="0" fontId="4" fillId="5" borderId="0" xfId="0" applyFont="1" applyFill="1" applyBorder="1" applyAlignment="1">
      <alignment vertical="center" wrapText="1"/>
    </xf>
    <xf numFmtId="0" fontId="19" fillId="2" borderId="35" xfId="0" applyFont="1" applyFill="1" applyBorder="1" applyAlignment="1">
      <alignment horizontal="center" vertical="center" wrapText="1"/>
    </xf>
    <xf numFmtId="165" fontId="5" fillId="0" borderId="14" xfId="0" applyNumberFormat="1" applyFont="1" applyBorder="1" applyAlignment="1">
      <alignment horizontal="center" vertical="center" wrapText="1"/>
    </xf>
    <xf numFmtId="165" fontId="5" fillId="0" borderId="17" xfId="0" applyNumberFormat="1" applyFont="1" applyBorder="1" applyAlignment="1">
      <alignment horizontal="center" vertical="center" wrapText="1"/>
    </xf>
    <xf numFmtId="165" fontId="5" fillId="0" borderId="13" xfId="0" applyNumberFormat="1" applyFont="1" applyBorder="1" applyAlignment="1">
      <alignment horizontal="center" vertical="center" wrapText="1"/>
    </xf>
    <xf numFmtId="0" fontId="18" fillId="3" borderId="0" xfId="0" applyFont="1" applyFill="1" applyAlignment="1">
      <alignment vertical="center"/>
    </xf>
    <xf numFmtId="0" fontId="18" fillId="3" borderId="26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0" borderId="5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4" fillId="0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8" fillId="0" borderId="52" xfId="0" applyFont="1" applyBorder="1" applyAlignment="1">
      <alignment horizontal="left"/>
    </xf>
    <xf numFmtId="0" fontId="5" fillId="0" borderId="22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8" fillId="0" borderId="45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56" xfId="0" applyFont="1" applyBorder="1" applyAlignment="1">
      <alignment horizontal="left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5" borderId="0" xfId="0" applyFont="1" applyFill="1" applyBorder="1" applyAlignment="1">
      <alignment horizontal="left" vertical="justify"/>
    </xf>
    <xf numFmtId="0" fontId="0" fillId="5" borderId="0" xfId="0" applyFill="1" applyBorder="1" applyAlignment="1">
      <alignment horizontal="left" vertical="justify"/>
    </xf>
    <xf numFmtId="0" fontId="0" fillId="0" borderId="0" xfId="0" applyAlignment="1">
      <alignment vertical="center" wrapText="1"/>
    </xf>
    <xf numFmtId="0" fontId="8" fillId="0" borderId="46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45" xfId="0" applyFont="1" applyFill="1" applyBorder="1" applyAlignment="1">
      <alignment horizontal="left" vertical="center" wrapText="1"/>
    </xf>
    <xf numFmtId="0" fontId="0" fillId="0" borderId="32" xfId="0" applyFont="1" applyBorder="1"/>
    <xf numFmtId="0" fontId="0" fillId="0" borderId="33" xfId="0" applyFont="1" applyBorder="1"/>
    <xf numFmtId="0" fontId="4" fillId="0" borderId="19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left" vertical="center" wrapText="1"/>
    </xf>
    <xf numFmtId="0" fontId="0" fillId="4" borderId="32" xfId="0" applyFont="1" applyFill="1" applyBorder="1" applyAlignment="1">
      <alignment vertical="center" wrapText="1"/>
    </xf>
    <xf numFmtId="0" fontId="0" fillId="4" borderId="33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5" fillId="0" borderId="39" xfId="0" applyFont="1" applyFill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4" fillId="4" borderId="45" xfId="0" applyFont="1" applyFill="1" applyBorder="1" applyAlignment="1">
      <alignment horizontal="left" vertical="justify"/>
    </xf>
    <xf numFmtId="0" fontId="0" fillId="4" borderId="32" xfId="0" applyFont="1" applyFill="1" applyBorder="1" applyAlignment="1">
      <alignment horizontal="left" vertical="justify"/>
    </xf>
    <xf numFmtId="0" fontId="0" fillId="4" borderId="33" xfId="0" applyFont="1" applyFill="1" applyBorder="1" applyAlignment="1">
      <alignment horizontal="left" vertical="justify"/>
    </xf>
    <xf numFmtId="0" fontId="4" fillId="2" borderId="26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2" fillId="0" borderId="1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64576</xdr:colOff>
      <xdr:row>61</xdr:row>
      <xdr:rowOff>40360</xdr:rowOff>
    </xdr:from>
    <xdr:to>
      <xdr:col>12</xdr:col>
      <xdr:colOff>467531</xdr:colOff>
      <xdr:row>62</xdr:row>
      <xdr:rowOff>2745</xdr:rowOff>
    </xdr:to>
    <xdr:pic>
      <xdr:nvPicPr>
        <xdr:cNvPr id="8" name="Obrázek 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0423" y="18557606"/>
          <a:ext cx="1847850" cy="6000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 editAs="oneCell">
    <xdr:from>
      <xdr:col>9</xdr:col>
      <xdr:colOff>234089</xdr:colOff>
      <xdr:row>0</xdr:row>
      <xdr:rowOff>40360</xdr:rowOff>
    </xdr:from>
    <xdr:to>
      <xdr:col>12</xdr:col>
      <xdr:colOff>637044</xdr:colOff>
      <xdr:row>1</xdr:row>
      <xdr:rowOff>317554</xdr:rowOff>
    </xdr:to>
    <xdr:pic>
      <xdr:nvPicPr>
        <xdr:cNvPr id="9" name="Obrázek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936" y="40360"/>
          <a:ext cx="1847850" cy="6000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7"/>
  <sheetViews>
    <sheetView tabSelected="1" view="pageBreakPreview" zoomScaleNormal="80" zoomScaleSheetLayoutView="100" zoomScalePageLayoutView="50" workbookViewId="0">
      <selection activeCell="H63" sqref="H63"/>
    </sheetView>
  </sheetViews>
  <sheetFormatPr defaultRowHeight="12.75" x14ac:dyDescent="0.25"/>
  <cols>
    <col min="1" max="1" width="14" style="1" customWidth="1"/>
    <col min="2" max="2" width="0.85546875" style="1" customWidth="1"/>
    <col min="3" max="3" width="26.85546875" style="1" customWidth="1"/>
    <col min="4" max="4" width="20.28515625" style="1" customWidth="1"/>
    <col min="5" max="5" width="21.7109375" style="1" customWidth="1"/>
    <col min="6" max="6" width="6.85546875" style="1" customWidth="1"/>
    <col min="7" max="7" width="22.140625" style="1" bestFit="1" customWidth="1"/>
    <col min="8" max="8" width="12.7109375" style="1" customWidth="1"/>
    <col min="9" max="9" width="15.42578125" style="1" customWidth="1"/>
    <col min="10" max="11" width="3.5703125" style="1" customWidth="1"/>
    <col min="12" max="12" width="14.42578125" style="1" bestFit="1" customWidth="1"/>
    <col min="13" max="13" width="10.85546875" style="1" customWidth="1"/>
    <col min="14" max="16" width="9.140625" style="1"/>
    <col min="17" max="17" width="19.28515625" style="1" bestFit="1" customWidth="1"/>
    <col min="18" max="16384" width="9.140625" style="1"/>
  </cols>
  <sheetData>
    <row r="1" spans="1:13" ht="25.5" customHeight="1" x14ac:dyDescent="0.25">
      <c r="A1" s="178" t="s">
        <v>58</v>
      </c>
      <c r="B1" s="179"/>
      <c r="C1" s="179"/>
      <c r="D1" s="179"/>
      <c r="E1" s="179"/>
      <c r="F1" s="179"/>
      <c r="G1" s="179"/>
      <c r="H1" s="179"/>
      <c r="I1" s="179"/>
    </row>
    <row r="2" spans="1:13" ht="34.5" customHeight="1" x14ac:dyDescent="0.25">
      <c r="A2" s="194" t="s">
        <v>54</v>
      </c>
      <c r="B2" s="195"/>
      <c r="C2" s="195"/>
      <c r="D2" s="195"/>
      <c r="E2" s="195"/>
      <c r="F2" s="64"/>
      <c r="G2" s="64"/>
      <c r="H2" s="64"/>
      <c r="I2" s="1" t="s">
        <v>61</v>
      </c>
    </row>
    <row r="3" spans="1:13" ht="51.75" customHeight="1" x14ac:dyDescent="0.25">
      <c r="A3" s="65" t="s">
        <v>53</v>
      </c>
      <c r="B3" s="142"/>
      <c r="C3" s="143"/>
      <c r="D3" s="143"/>
      <c r="E3" s="143"/>
      <c r="F3" s="66" t="s">
        <v>55</v>
      </c>
      <c r="G3" s="84"/>
      <c r="H3" s="141" t="s">
        <v>93</v>
      </c>
      <c r="I3" s="142"/>
      <c r="J3" s="143"/>
      <c r="K3" s="143"/>
      <c r="L3" s="143"/>
      <c r="M3" s="143"/>
    </row>
    <row r="4" spans="1:13" ht="15" customHeight="1" x14ac:dyDescent="0.2">
      <c r="C4" s="180" t="s">
        <v>51</v>
      </c>
      <c r="D4" s="181"/>
      <c r="E4" s="181"/>
      <c r="F4" s="5"/>
      <c r="G4" s="3"/>
      <c r="H4" s="6"/>
      <c r="I4" s="7"/>
    </row>
    <row r="5" spans="1:13" ht="16.5" customHeight="1" x14ac:dyDescent="0.25">
      <c r="A5" s="9"/>
    </row>
    <row r="6" spans="1:13" ht="15.75" thickBot="1" x14ac:dyDescent="0.3">
      <c r="C6" s="185" t="s">
        <v>41</v>
      </c>
      <c r="D6" s="185"/>
      <c r="E6" s="185"/>
      <c r="F6" s="185"/>
      <c r="G6" s="185"/>
      <c r="H6" s="11"/>
      <c r="I6" s="12"/>
      <c r="J6" s="13"/>
      <c r="K6" s="13"/>
      <c r="L6" s="13"/>
      <c r="M6" s="13"/>
    </row>
    <row r="7" spans="1:13" ht="60.75" customHeight="1" thickBot="1" x14ac:dyDescent="0.3">
      <c r="A7" s="109" t="s">
        <v>63</v>
      </c>
      <c r="C7" s="14" t="s">
        <v>16</v>
      </c>
      <c r="D7" s="15" t="s">
        <v>0</v>
      </c>
      <c r="E7" s="15" t="s">
        <v>1</v>
      </c>
      <c r="F7" s="15" t="s">
        <v>2</v>
      </c>
      <c r="G7" s="16" t="s">
        <v>3</v>
      </c>
      <c r="H7" s="17" t="s">
        <v>4</v>
      </c>
      <c r="I7" s="13"/>
      <c r="J7" s="13"/>
      <c r="K7" s="13"/>
      <c r="L7" s="18" t="s">
        <v>11</v>
      </c>
      <c r="M7" s="19" t="s">
        <v>12</v>
      </c>
    </row>
    <row r="8" spans="1:13" ht="17.25" customHeight="1" x14ac:dyDescent="0.25">
      <c r="A8" s="106" t="s">
        <v>66</v>
      </c>
      <c r="C8" s="187" t="s">
        <v>17</v>
      </c>
      <c r="D8" s="20" t="s">
        <v>18</v>
      </c>
      <c r="E8" s="20" t="s">
        <v>19</v>
      </c>
      <c r="F8" s="21">
        <v>52</v>
      </c>
      <c r="G8" s="80"/>
      <c r="H8" s="22">
        <f t="shared" ref="H8:H22" si="0">G8*F8</f>
        <v>0</v>
      </c>
      <c r="I8" s="13"/>
      <c r="J8" s="13"/>
      <c r="K8" s="13"/>
      <c r="L8" s="23">
        <v>24.9</v>
      </c>
      <c r="M8" s="147">
        <v>65</v>
      </c>
    </row>
    <row r="9" spans="1:13" ht="17.25" customHeight="1" x14ac:dyDescent="0.25">
      <c r="A9" s="107" t="s">
        <v>66</v>
      </c>
      <c r="C9" s="186"/>
      <c r="D9" s="24" t="s">
        <v>18</v>
      </c>
      <c r="E9" s="24" t="s">
        <v>20</v>
      </c>
      <c r="F9" s="25">
        <v>104</v>
      </c>
      <c r="G9" s="81"/>
      <c r="H9" s="26">
        <f t="shared" si="0"/>
        <v>0</v>
      </c>
      <c r="I9" s="13"/>
      <c r="J9" s="13"/>
      <c r="K9" s="13"/>
      <c r="L9" s="27">
        <v>38.5</v>
      </c>
      <c r="M9" s="160"/>
    </row>
    <row r="10" spans="1:13" ht="17.25" customHeight="1" x14ac:dyDescent="0.25">
      <c r="A10" s="107" t="s">
        <v>66</v>
      </c>
      <c r="C10" s="186"/>
      <c r="D10" s="24" t="s">
        <v>18</v>
      </c>
      <c r="E10" s="24" t="s">
        <v>21</v>
      </c>
      <c r="F10" s="25">
        <v>26</v>
      </c>
      <c r="G10" s="81"/>
      <c r="H10" s="26">
        <f>G10*F10</f>
        <v>0</v>
      </c>
      <c r="I10" s="13"/>
      <c r="J10" s="13"/>
      <c r="K10" s="13"/>
      <c r="L10" s="27">
        <v>2</v>
      </c>
      <c r="M10" s="160"/>
    </row>
    <row r="11" spans="1:13" ht="17.25" customHeight="1" x14ac:dyDescent="0.25">
      <c r="A11" s="107" t="s">
        <v>66</v>
      </c>
      <c r="C11" s="186"/>
      <c r="D11" s="24" t="s">
        <v>22</v>
      </c>
      <c r="E11" s="24" t="s">
        <v>19</v>
      </c>
      <c r="F11" s="25">
        <v>52</v>
      </c>
      <c r="G11" s="81"/>
      <c r="H11" s="26">
        <f t="shared" si="0"/>
        <v>0</v>
      </c>
      <c r="I11" s="13"/>
      <c r="J11" s="13"/>
      <c r="K11" s="13"/>
      <c r="L11" s="27">
        <v>7.7</v>
      </c>
      <c r="M11" s="160"/>
    </row>
    <row r="12" spans="1:13" ht="18" customHeight="1" thickBot="1" x14ac:dyDescent="0.3">
      <c r="A12" s="108" t="s">
        <v>66</v>
      </c>
      <c r="C12" s="188"/>
      <c r="D12" s="28" t="s">
        <v>23</v>
      </c>
      <c r="E12" s="28" t="s">
        <v>24</v>
      </c>
      <c r="F12" s="29">
        <v>12</v>
      </c>
      <c r="G12" s="82"/>
      <c r="H12" s="30">
        <f t="shared" si="0"/>
        <v>0</v>
      </c>
      <c r="I12" s="13"/>
      <c r="J12" s="13"/>
      <c r="K12" s="13"/>
      <c r="L12" s="27">
        <v>1.9</v>
      </c>
      <c r="M12" s="160"/>
    </row>
    <row r="13" spans="1:13" ht="17.25" customHeight="1" x14ac:dyDescent="0.25">
      <c r="A13" s="106" t="s">
        <v>67</v>
      </c>
      <c r="C13" s="187" t="s">
        <v>25</v>
      </c>
      <c r="D13" s="20" t="s">
        <v>18</v>
      </c>
      <c r="E13" s="20" t="s">
        <v>19</v>
      </c>
      <c r="F13" s="21">
        <v>52</v>
      </c>
      <c r="G13" s="80"/>
      <c r="H13" s="22">
        <f t="shared" si="0"/>
        <v>0</v>
      </c>
      <c r="I13" s="13"/>
      <c r="J13" s="13"/>
      <c r="K13" s="13"/>
      <c r="L13" s="27">
        <v>7.4</v>
      </c>
      <c r="M13" s="160"/>
    </row>
    <row r="14" spans="1:13" ht="18.75" customHeight="1" x14ac:dyDescent="0.25">
      <c r="A14" s="107" t="s">
        <v>67</v>
      </c>
      <c r="C14" s="186"/>
      <c r="D14" s="24" t="s">
        <v>18</v>
      </c>
      <c r="E14" s="24" t="s">
        <v>21</v>
      </c>
      <c r="F14" s="25">
        <v>26</v>
      </c>
      <c r="G14" s="81"/>
      <c r="H14" s="26">
        <f t="shared" si="0"/>
        <v>0</v>
      </c>
      <c r="I14" s="13"/>
      <c r="J14" s="13"/>
      <c r="K14" s="13"/>
      <c r="L14" s="27">
        <v>3</v>
      </c>
      <c r="M14" s="160"/>
    </row>
    <row r="15" spans="1:13" ht="17.25" customHeight="1" x14ac:dyDescent="0.25">
      <c r="A15" s="107" t="s">
        <v>67</v>
      </c>
      <c r="C15" s="186"/>
      <c r="D15" s="24" t="s">
        <v>18</v>
      </c>
      <c r="E15" s="24" t="s">
        <v>24</v>
      </c>
      <c r="F15" s="25">
        <v>12</v>
      </c>
      <c r="G15" s="81"/>
      <c r="H15" s="26">
        <f t="shared" si="0"/>
        <v>0</v>
      </c>
      <c r="I15" s="13"/>
      <c r="J15" s="13"/>
      <c r="K15" s="13"/>
      <c r="L15" s="27">
        <v>2.9</v>
      </c>
      <c r="M15" s="160"/>
    </row>
    <row r="16" spans="1:13" ht="18.75" customHeight="1" thickBot="1" x14ac:dyDescent="0.3">
      <c r="A16" s="107" t="s">
        <v>67</v>
      </c>
      <c r="C16" s="188"/>
      <c r="D16" s="28" t="s">
        <v>18</v>
      </c>
      <c r="E16" s="28" t="s">
        <v>26</v>
      </c>
      <c r="F16" s="29">
        <v>6</v>
      </c>
      <c r="G16" s="82"/>
      <c r="H16" s="30">
        <f t="shared" si="0"/>
        <v>0</v>
      </c>
      <c r="I16" s="13"/>
      <c r="J16" s="13"/>
      <c r="K16" s="13"/>
      <c r="L16" s="27">
        <v>0.7</v>
      </c>
      <c r="M16" s="160"/>
    </row>
    <row r="17" spans="1:13" ht="17.25" customHeight="1" x14ac:dyDescent="0.25">
      <c r="A17" s="107" t="s">
        <v>67</v>
      </c>
      <c r="C17" s="187" t="s">
        <v>27</v>
      </c>
      <c r="D17" s="20" t="s">
        <v>18</v>
      </c>
      <c r="E17" s="20" t="s">
        <v>19</v>
      </c>
      <c r="F17" s="21">
        <v>52</v>
      </c>
      <c r="G17" s="80"/>
      <c r="H17" s="22">
        <f t="shared" si="0"/>
        <v>0</v>
      </c>
      <c r="I17" s="13"/>
      <c r="J17" s="13"/>
      <c r="K17" s="13"/>
      <c r="L17" s="27">
        <v>3</v>
      </c>
      <c r="M17" s="160"/>
    </row>
    <row r="18" spans="1:13" ht="17.25" customHeight="1" x14ac:dyDescent="0.25">
      <c r="A18" s="107" t="s">
        <v>67</v>
      </c>
      <c r="C18" s="186"/>
      <c r="D18" s="24" t="s">
        <v>18</v>
      </c>
      <c r="E18" s="24" t="s">
        <v>21</v>
      </c>
      <c r="F18" s="25">
        <v>26</v>
      </c>
      <c r="G18" s="81"/>
      <c r="H18" s="26">
        <f t="shared" si="0"/>
        <v>0</v>
      </c>
      <c r="I18" s="13"/>
      <c r="J18" s="13"/>
      <c r="K18" s="13"/>
      <c r="L18" s="27">
        <v>2.5</v>
      </c>
      <c r="M18" s="160"/>
    </row>
    <row r="19" spans="1:13" ht="18" customHeight="1" x14ac:dyDescent="0.25">
      <c r="A19" s="107" t="s">
        <v>67</v>
      </c>
      <c r="C19" s="186"/>
      <c r="D19" s="24" t="s">
        <v>18</v>
      </c>
      <c r="E19" s="24" t="s">
        <v>24</v>
      </c>
      <c r="F19" s="25">
        <v>12</v>
      </c>
      <c r="G19" s="81"/>
      <c r="H19" s="26">
        <f t="shared" si="0"/>
        <v>0</v>
      </c>
      <c r="I19" s="13"/>
      <c r="J19" s="13"/>
      <c r="K19" s="13"/>
      <c r="L19" s="27">
        <v>2.9</v>
      </c>
      <c r="M19" s="160"/>
    </row>
    <row r="20" spans="1:13" ht="15.75" customHeight="1" thickBot="1" x14ac:dyDescent="0.3">
      <c r="A20" s="107" t="s">
        <v>67</v>
      </c>
      <c r="C20" s="188"/>
      <c r="D20" s="28" t="s">
        <v>18</v>
      </c>
      <c r="E20" s="28" t="s">
        <v>26</v>
      </c>
      <c r="F20" s="29">
        <v>6</v>
      </c>
      <c r="G20" s="82"/>
      <c r="H20" s="30">
        <f t="shared" si="0"/>
        <v>0</v>
      </c>
      <c r="I20" s="13"/>
      <c r="J20" s="13"/>
      <c r="K20" s="13"/>
      <c r="L20" s="27">
        <v>0.6</v>
      </c>
      <c r="M20" s="160"/>
    </row>
    <row r="21" spans="1:13" ht="15.75" customHeight="1" x14ac:dyDescent="0.25">
      <c r="A21" s="107" t="s">
        <v>67</v>
      </c>
      <c r="C21" s="186" t="s">
        <v>28</v>
      </c>
      <c r="D21" s="31" t="s">
        <v>18</v>
      </c>
      <c r="E21" s="31" t="s">
        <v>24</v>
      </c>
      <c r="F21" s="32">
        <v>12</v>
      </c>
      <c r="G21" s="83"/>
      <c r="H21" s="33">
        <f t="shared" si="0"/>
        <v>0</v>
      </c>
      <c r="I21" s="13"/>
      <c r="J21" s="13"/>
      <c r="K21" s="13"/>
      <c r="L21" s="27">
        <v>1.3</v>
      </c>
      <c r="M21" s="160"/>
    </row>
    <row r="22" spans="1:13" ht="15.75" customHeight="1" thickBot="1" x14ac:dyDescent="0.3">
      <c r="A22" s="108" t="s">
        <v>67</v>
      </c>
      <c r="C22" s="186"/>
      <c r="D22" s="34" t="s">
        <v>29</v>
      </c>
      <c r="E22" s="34" t="s">
        <v>24</v>
      </c>
      <c r="F22" s="35">
        <v>12</v>
      </c>
      <c r="G22" s="82"/>
      <c r="H22" s="30">
        <f t="shared" si="0"/>
        <v>0</v>
      </c>
      <c r="I22" s="13"/>
      <c r="J22" s="36"/>
      <c r="K22" s="13"/>
      <c r="L22" s="37">
        <v>0.7</v>
      </c>
      <c r="M22" s="161"/>
    </row>
    <row r="23" spans="1:13" ht="15.75" customHeight="1" x14ac:dyDescent="0.25">
      <c r="C23" s="189" t="s">
        <v>46</v>
      </c>
      <c r="D23" s="190"/>
      <c r="E23" s="190"/>
      <c r="F23" s="191"/>
      <c r="G23" s="38"/>
      <c r="H23" s="8">
        <f>SUM(H8:H22)</f>
        <v>0</v>
      </c>
      <c r="I23" s="39"/>
      <c r="J23" s="13"/>
      <c r="K23" s="13"/>
      <c r="L23" s="40">
        <f>SUM(L8:L22)</f>
        <v>100.00000000000003</v>
      </c>
      <c r="M23" s="40"/>
    </row>
    <row r="24" spans="1:13" ht="15.75" customHeight="1" x14ac:dyDescent="0.25">
      <c r="C24" s="13"/>
      <c r="D24" s="13"/>
      <c r="E24" s="13"/>
      <c r="F24" s="13"/>
      <c r="G24" s="41" t="s">
        <v>48</v>
      </c>
      <c r="H24" s="10">
        <v>1.21</v>
      </c>
      <c r="I24" s="13"/>
      <c r="J24" s="40"/>
      <c r="K24" s="13"/>
      <c r="L24" s="42"/>
      <c r="M24" s="13"/>
    </row>
    <row r="25" spans="1:13" ht="15.75" customHeight="1" x14ac:dyDescent="0.25">
      <c r="C25" s="13"/>
      <c r="D25" s="40"/>
      <c r="E25" s="40"/>
      <c r="F25" s="40"/>
      <c r="G25" s="43" t="s">
        <v>47</v>
      </c>
      <c r="H25" s="44">
        <f>H23*H24</f>
        <v>0</v>
      </c>
      <c r="I25" s="40"/>
      <c r="J25" s="13"/>
      <c r="K25" s="13"/>
      <c r="L25" s="42"/>
      <c r="M25" s="13"/>
    </row>
    <row r="26" spans="1:13" ht="15.75" customHeight="1" x14ac:dyDescent="0.25">
      <c r="A26" s="9"/>
      <c r="C26" s="192" t="s">
        <v>42</v>
      </c>
      <c r="D26" s="193"/>
      <c r="E26" s="193"/>
      <c r="F26" s="193"/>
      <c r="G26" s="13"/>
      <c r="H26" s="13"/>
      <c r="I26" s="13"/>
      <c r="J26" s="13"/>
      <c r="K26" s="13"/>
      <c r="L26" s="42"/>
      <c r="M26" s="13"/>
    </row>
    <row r="27" spans="1:13" ht="16.5" thickBot="1" x14ac:dyDescent="0.3">
      <c r="C27" s="162" t="s">
        <v>50</v>
      </c>
      <c r="D27" s="162"/>
      <c r="E27" s="70"/>
      <c r="F27" s="71"/>
      <c r="G27" s="42"/>
      <c r="H27" s="42"/>
      <c r="I27" s="13"/>
      <c r="J27" s="13"/>
      <c r="K27" s="13"/>
      <c r="L27" s="42"/>
      <c r="M27" s="13"/>
    </row>
    <row r="28" spans="1:13" ht="58.5" customHeight="1" thickBot="1" x14ac:dyDescent="0.3">
      <c r="A28" s="109" t="s">
        <v>63</v>
      </c>
      <c r="C28" s="14" t="s">
        <v>30</v>
      </c>
      <c r="D28" s="163" t="s">
        <v>7</v>
      </c>
      <c r="E28" s="163"/>
      <c r="F28" s="164"/>
      <c r="G28" s="17" t="s">
        <v>13</v>
      </c>
      <c r="H28" s="134" t="s">
        <v>42</v>
      </c>
      <c r="I28" s="133"/>
      <c r="J28" s="13"/>
      <c r="K28" s="13"/>
      <c r="L28" s="18" t="s">
        <v>11</v>
      </c>
      <c r="M28" s="46" t="s">
        <v>12</v>
      </c>
    </row>
    <row r="29" spans="1:13" ht="43.5" customHeight="1" x14ac:dyDescent="0.25">
      <c r="A29" s="106" t="s">
        <v>64</v>
      </c>
      <c r="C29" s="47" t="s">
        <v>31</v>
      </c>
      <c r="D29" s="198" t="s">
        <v>32</v>
      </c>
      <c r="E29" s="199"/>
      <c r="F29" s="200"/>
      <c r="G29" s="74"/>
      <c r="H29" s="135">
        <v>3</v>
      </c>
      <c r="I29" s="132"/>
      <c r="J29" s="13"/>
      <c r="K29" s="13"/>
      <c r="L29" s="49">
        <v>9.6999999999999993</v>
      </c>
      <c r="M29" s="165">
        <v>10</v>
      </c>
    </row>
    <row r="30" spans="1:13" ht="28.5" customHeight="1" x14ac:dyDescent="0.25">
      <c r="A30" s="107" t="s">
        <v>64</v>
      </c>
      <c r="C30" s="50" t="s">
        <v>33</v>
      </c>
      <c r="D30" s="201" t="s">
        <v>34</v>
      </c>
      <c r="E30" s="202"/>
      <c r="F30" s="203"/>
      <c r="G30" s="75"/>
      <c r="H30" s="136">
        <v>1</v>
      </c>
      <c r="I30" s="132"/>
      <c r="J30" s="13"/>
      <c r="K30" s="13"/>
      <c r="L30" s="52">
        <v>3.2</v>
      </c>
      <c r="M30" s="166"/>
    </row>
    <row r="31" spans="1:13" ht="34.5" customHeight="1" x14ac:dyDescent="0.25">
      <c r="A31" s="107" t="s">
        <v>64</v>
      </c>
      <c r="C31" s="50" t="s">
        <v>49</v>
      </c>
      <c r="D31" s="182" t="s">
        <v>52</v>
      </c>
      <c r="E31" s="183"/>
      <c r="F31" s="184"/>
      <c r="G31" s="75"/>
      <c r="H31" s="136">
        <v>10</v>
      </c>
      <c r="I31" s="132"/>
      <c r="J31" s="13"/>
      <c r="K31" s="13"/>
      <c r="L31" s="52">
        <v>32.200000000000003</v>
      </c>
      <c r="M31" s="166"/>
    </row>
    <row r="32" spans="1:13" ht="25.5" customHeight="1" x14ac:dyDescent="0.25">
      <c r="A32" s="107" t="s">
        <v>64</v>
      </c>
      <c r="C32" s="50" t="s">
        <v>39</v>
      </c>
      <c r="D32" s="196" t="s">
        <v>40</v>
      </c>
      <c r="E32" s="197"/>
      <c r="F32" s="197"/>
      <c r="G32" s="76"/>
      <c r="H32" s="136">
        <v>3</v>
      </c>
      <c r="I32" s="132"/>
      <c r="J32" s="13"/>
      <c r="K32" s="13"/>
      <c r="L32" s="52">
        <v>9.6999999999999993</v>
      </c>
      <c r="M32" s="166"/>
    </row>
    <row r="33" spans="1:13" ht="26.25" customHeight="1" x14ac:dyDescent="0.25">
      <c r="A33" s="107" t="s">
        <v>64</v>
      </c>
      <c r="C33" s="50" t="s">
        <v>35</v>
      </c>
      <c r="D33" s="206" t="s">
        <v>38</v>
      </c>
      <c r="E33" s="206"/>
      <c r="F33" s="207"/>
      <c r="G33" s="77"/>
      <c r="H33" s="136">
        <v>8</v>
      </c>
      <c r="I33" s="132"/>
      <c r="J33" s="13"/>
      <c r="K33" s="13"/>
      <c r="L33" s="56">
        <v>25.8</v>
      </c>
      <c r="M33" s="166"/>
    </row>
    <row r="34" spans="1:13" ht="15.75" customHeight="1" thickBot="1" x14ac:dyDescent="0.3">
      <c r="A34" s="108" t="s">
        <v>64</v>
      </c>
      <c r="C34" s="57" t="s">
        <v>36</v>
      </c>
      <c r="D34" s="204" t="s">
        <v>37</v>
      </c>
      <c r="E34" s="204"/>
      <c r="F34" s="205"/>
      <c r="G34" s="78"/>
      <c r="H34" s="137">
        <v>6</v>
      </c>
      <c r="I34" s="132"/>
      <c r="J34" s="13"/>
      <c r="K34" s="13"/>
      <c r="L34" s="58">
        <v>19.399999999999999</v>
      </c>
      <c r="M34" s="167"/>
    </row>
    <row r="35" spans="1:13" ht="15.75" customHeight="1" x14ac:dyDescent="0.25">
      <c r="C35" s="213" t="s">
        <v>43</v>
      </c>
      <c r="D35" s="214"/>
      <c r="E35" s="214"/>
      <c r="F35" s="215"/>
      <c r="G35" s="59"/>
      <c r="H35" s="89"/>
      <c r="I35" s="89"/>
      <c r="J35" s="13"/>
      <c r="K35" s="13"/>
      <c r="L35" s="40"/>
      <c r="M35" s="13"/>
    </row>
    <row r="36" spans="1:13" ht="15.75" customHeight="1" x14ac:dyDescent="0.25"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 ht="15.75" customHeight="1" thickBot="1" x14ac:dyDescent="0.3">
      <c r="C37" s="13"/>
      <c r="D37" s="210" t="s">
        <v>45</v>
      </c>
      <c r="E37" s="210"/>
      <c r="F37" s="210"/>
      <c r="G37" s="210"/>
      <c r="H37" s="211"/>
      <c r="I37" s="211"/>
      <c r="J37" s="13"/>
      <c r="K37" s="13"/>
      <c r="L37" s="42"/>
      <c r="M37" s="13"/>
    </row>
    <row r="38" spans="1:13" ht="46.5" customHeight="1" thickBot="1" x14ac:dyDescent="0.3">
      <c r="C38" s="13"/>
      <c r="D38" s="216" t="s">
        <v>10</v>
      </c>
      <c r="E38" s="217"/>
      <c r="F38" s="217"/>
      <c r="G38" s="45" t="s">
        <v>8</v>
      </c>
      <c r="H38" s="131"/>
      <c r="I38" s="128"/>
      <c r="J38" s="13"/>
      <c r="K38" s="13"/>
      <c r="L38" s="61" t="s">
        <v>11</v>
      </c>
      <c r="M38" s="62" t="s">
        <v>12</v>
      </c>
    </row>
    <row r="39" spans="1:13" ht="15.75" customHeight="1" x14ac:dyDescent="0.25">
      <c r="C39" s="13"/>
      <c r="D39" s="212" t="s">
        <v>6</v>
      </c>
      <c r="E39" s="206"/>
      <c r="F39" s="206"/>
      <c r="G39" s="130"/>
      <c r="H39" s="129"/>
      <c r="I39" s="13"/>
      <c r="J39" s="13"/>
      <c r="K39" s="13"/>
      <c r="L39" s="27">
        <v>50</v>
      </c>
      <c r="M39" s="168">
        <v>5</v>
      </c>
    </row>
    <row r="40" spans="1:13" ht="15.75" customHeight="1" thickBot="1" x14ac:dyDescent="0.3">
      <c r="C40" s="13"/>
      <c r="D40" s="208" t="s">
        <v>5</v>
      </c>
      <c r="E40" s="209"/>
      <c r="F40" s="209"/>
      <c r="G40" s="127"/>
      <c r="H40" s="129"/>
      <c r="I40" s="13"/>
      <c r="J40" s="13"/>
      <c r="K40" s="13"/>
      <c r="L40" s="37">
        <v>50</v>
      </c>
      <c r="M40" s="169"/>
    </row>
    <row r="41" spans="1:13" ht="15.75" customHeight="1" x14ac:dyDescent="0.25"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1:13" ht="15.75" customHeight="1" thickBot="1" x14ac:dyDescent="0.3">
      <c r="C42" s="13"/>
      <c r="D42" s="210" t="s">
        <v>44</v>
      </c>
      <c r="E42" s="210"/>
      <c r="F42" s="210"/>
      <c r="G42" s="210"/>
      <c r="H42" s="211"/>
      <c r="I42" s="211"/>
      <c r="J42" s="13"/>
      <c r="K42" s="13"/>
      <c r="L42" s="42"/>
      <c r="M42" s="13"/>
    </row>
    <row r="43" spans="1:13" ht="46.5" customHeight="1" thickBot="1" x14ac:dyDescent="0.3">
      <c r="C43" s="13"/>
      <c r="D43" s="216" t="s">
        <v>10</v>
      </c>
      <c r="E43" s="217"/>
      <c r="F43" s="217"/>
      <c r="G43" s="45" t="s">
        <v>9</v>
      </c>
      <c r="H43" s="131"/>
      <c r="I43" s="128"/>
      <c r="J43" s="13"/>
      <c r="K43" s="13"/>
      <c r="L43" s="61" t="s">
        <v>11</v>
      </c>
      <c r="M43" s="62" t="s">
        <v>12</v>
      </c>
    </row>
    <row r="44" spans="1:13" ht="14.25" x14ac:dyDescent="0.25">
      <c r="C44" s="13"/>
      <c r="D44" s="212" t="s">
        <v>6</v>
      </c>
      <c r="E44" s="206"/>
      <c r="F44" s="206"/>
      <c r="G44" s="130"/>
      <c r="H44" s="129"/>
      <c r="I44" s="13"/>
      <c r="J44" s="13"/>
      <c r="K44" s="13"/>
      <c r="L44" s="27">
        <v>50</v>
      </c>
      <c r="M44" s="168">
        <v>5</v>
      </c>
    </row>
    <row r="45" spans="1:13" ht="15.75" customHeight="1" thickBot="1" x14ac:dyDescent="0.3">
      <c r="C45" s="13"/>
      <c r="D45" s="208" t="s">
        <v>5</v>
      </c>
      <c r="E45" s="209"/>
      <c r="F45" s="209"/>
      <c r="G45" s="127"/>
      <c r="H45" s="129"/>
      <c r="I45" s="13"/>
      <c r="J45" s="13"/>
      <c r="K45" s="13"/>
      <c r="L45" s="37">
        <v>50</v>
      </c>
      <c r="M45" s="169"/>
    </row>
    <row r="46" spans="1:13" ht="15.75" customHeight="1" x14ac:dyDescent="0.25">
      <c r="C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ht="75.75" customHeight="1" x14ac:dyDescent="0.25">
      <c r="C47" s="73" t="s">
        <v>68</v>
      </c>
      <c r="D47" s="170" t="s">
        <v>14</v>
      </c>
      <c r="E47" s="174"/>
      <c r="F47" s="174"/>
      <c r="G47" s="174"/>
    </row>
    <row r="48" spans="1:13" ht="14.25" x14ac:dyDescent="0.25">
      <c r="D48" s="13"/>
    </row>
    <row r="49" spans="1:13" ht="37.5" customHeight="1" x14ac:dyDescent="0.25">
      <c r="D49" s="170" t="s">
        <v>15</v>
      </c>
      <c r="E49" s="174"/>
      <c r="F49" s="174"/>
      <c r="G49" s="174"/>
    </row>
    <row r="50" spans="1:13" ht="15.75" customHeight="1" x14ac:dyDescent="0.25"/>
    <row r="51" spans="1:13" ht="31.5" customHeight="1" x14ac:dyDescent="0.25"/>
    <row r="52" spans="1:13" ht="60" customHeight="1" x14ac:dyDescent="0.25">
      <c r="C52" s="85" t="s">
        <v>57</v>
      </c>
      <c r="D52" s="87"/>
      <c r="E52" s="9"/>
      <c r="F52" s="9"/>
      <c r="G52" s="85" t="s">
        <v>56</v>
      </c>
      <c r="H52" s="86"/>
      <c r="I52" s="86"/>
      <c r="J52" s="86"/>
      <c r="K52" s="86"/>
      <c r="L52" s="86"/>
    </row>
    <row r="53" spans="1:13" ht="39.75" customHeight="1" thickBot="1" x14ac:dyDescent="0.3"/>
    <row r="54" spans="1:13" ht="23.25" customHeight="1" thickBot="1" x14ac:dyDescent="0.3">
      <c r="C54" s="139" t="s">
        <v>91</v>
      </c>
      <c r="D54" s="140"/>
    </row>
    <row r="55" spans="1:13" ht="27.75" customHeight="1" x14ac:dyDescent="0.25"/>
    <row r="56" spans="1:13" ht="15.75" customHeight="1" x14ac:dyDescent="0.25"/>
    <row r="57" spans="1:13" ht="15.75" customHeight="1" x14ac:dyDescent="0.25"/>
    <row r="58" spans="1:13" ht="15.75" customHeight="1" x14ac:dyDescent="0.25"/>
    <row r="59" spans="1:13" ht="15.75" customHeight="1" x14ac:dyDescent="0.25"/>
    <row r="61" spans="1:13" ht="15" customHeight="1" x14ac:dyDescent="0.25">
      <c r="C61" s="123"/>
    </row>
    <row r="62" spans="1:13" ht="50.25" customHeight="1" x14ac:dyDescent="0.25">
      <c r="A62" s="178" t="s">
        <v>58</v>
      </c>
      <c r="B62" s="179"/>
      <c r="C62" s="179"/>
      <c r="D62" s="179"/>
      <c r="E62" s="179"/>
      <c r="F62" s="179"/>
      <c r="G62" s="179"/>
      <c r="H62" s="179"/>
      <c r="I62" s="179"/>
      <c r="M62" s="13"/>
    </row>
    <row r="63" spans="1:13" ht="15.75" customHeight="1" x14ac:dyDescent="0.25">
      <c r="A63" s="194" t="s">
        <v>54</v>
      </c>
      <c r="B63" s="195"/>
      <c r="C63" s="195"/>
      <c r="D63" s="195"/>
      <c r="E63" s="195"/>
      <c r="F63" s="67"/>
      <c r="G63" s="67"/>
      <c r="H63" s="67"/>
      <c r="I63" s="67"/>
      <c r="M63" s="13"/>
    </row>
    <row r="64" spans="1:13" ht="16.5" customHeight="1" x14ac:dyDescent="0.25">
      <c r="C64" s="13"/>
      <c r="I64" s="63"/>
      <c r="J64" s="13"/>
      <c r="K64" s="13"/>
      <c r="L64" s="1" t="s">
        <v>62</v>
      </c>
    </row>
    <row r="65" spans="1:13" ht="20.25" customHeight="1" x14ac:dyDescent="0.25">
      <c r="C65" s="218" t="s">
        <v>42</v>
      </c>
      <c r="D65" s="219"/>
      <c r="E65" s="219"/>
      <c r="F65" s="219"/>
      <c r="G65" s="13"/>
      <c r="H65" s="13"/>
      <c r="I65" s="13"/>
      <c r="J65" s="13"/>
      <c r="K65" s="13"/>
    </row>
    <row r="66" spans="1:13" ht="22.5" customHeight="1" thickBot="1" x14ac:dyDescent="0.3">
      <c r="C66" s="220" t="s">
        <v>59</v>
      </c>
      <c r="D66" s="220"/>
      <c r="E66" s="99"/>
      <c r="F66" s="100"/>
      <c r="G66" s="42"/>
      <c r="H66" s="42"/>
      <c r="I66" s="13"/>
      <c r="J66" s="13"/>
      <c r="K66" s="13"/>
      <c r="L66" s="42"/>
      <c r="M66" s="13"/>
    </row>
    <row r="67" spans="1:13" ht="71.25" customHeight="1" thickBot="1" x14ac:dyDescent="0.3">
      <c r="A67" s="109" t="s">
        <v>63</v>
      </c>
      <c r="C67" s="14" t="s">
        <v>30</v>
      </c>
      <c r="D67" s="163" t="s">
        <v>7</v>
      </c>
      <c r="E67" s="163"/>
      <c r="F67" s="164"/>
      <c r="G67" s="17" t="s">
        <v>85</v>
      </c>
      <c r="H67" s="17" t="s">
        <v>68</v>
      </c>
      <c r="I67" s="88" t="s">
        <v>84</v>
      </c>
      <c r="J67" s="13"/>
      <c r="K67" s="13"/>
      <c r="L67" s="18" t="s">
        <v>11</v>
      </c>
      <c r="M67" s="46" t="s">
        <v>12</v>
      </c>
    </row>
    <row r="68" spans="1:13" ht="16.5" customHeight="1" thickBot="1" x14ac:dyDescent="0.3">
      <c r="A68" s="106" t="s">
        <v>65</v>
      </c>
      <c r="C68" s="92" t="s">
        <v>76</v>
      </c>
      <c r="D68" s="175" t="s">
        <v>69</v>
      </c>
      <c r="E68" s="176"/>
      <c r="F68" s="177"/>
      <c r="G68" s="93"/>
      <c r="H68" s="48"/>
      <c r="I68" s="90">
        <v>100</v>
      </c>
      <c r="J68" s="13"/>
      <c r="K68" s="13"/>
      <c r="L68" s="97">
        <f t="shared" ref="L68:L75" si="1">I68*100/$I$77</f>
        <v>11.890606420927467</v>
      </c>
      <c r="M68" s="149">
        <v>10</v>
      </c>
    </row>
    <row r="69" spans="1:13" ht="15.75" customHeight="1" thickBot="1" x14ac:dyDescent="0.3">
      <c r="A69" s="107" t="s">
        <v>65</v>
      </c>
      <c r="C69" s="94" t="s">
        <v>77</v>
      </c>
      <c r="D69" s="156" t="s">
        <v>75</v>
      </c>
      <c r="E69" s="157"/>
      <c r="F69" s="158"/>
      <c r="G69" s="95"/>
      <c r="H69" s="51"/>
      <c r="I69" s="91">
        <v>58</v>
      </c>
      <c r="J69" s="13"/>
      <c r="K69" s="13"/>
      <c r="L69" s="97">
        <f t="shared" si="1"/>
        <v>6.8965517241379306</v>
      </c>
      <c r="M69" s="150"/>
    </row>
    <row r="70" spans="1:13" ht="15" customHeight="1" thickBot="1" x14ac:dyDescent="0.3">
      <c r="A70" s="107" t="s">
        <v>65</v>
      </c>
      <c r="C70" s="94" t="s">
        <v>78</v>
      </c>
      <c r="D70" s="156" t="s">
        <v>70</v>
      </c>
      <c r="E70" s="157"/>
      <c r="F70" s="158"/>
      <c r="G70" s="95"/>
      <c r="H70" s="53"/>
      <c r="I70" s="91">
        <v>411</v>
      </c>
      <c r="J70" s="13"/>
      <c r="K70" s="13"/>
      <c r="L70" s="97">
        <f t="shared" si="1"/>
        <v>48.870392390011894</v>
      </c>
      <c r="M70" s="150"/>
    </row>
    <row r="71" spans="1:13" ht="15.75" customHeight="1" thickBot="1" x14ac:dyDescent="0.3">
      <c r="A71" s="107" t="s">
        <v>65</v>
      </c>
      <c r="C71" s="94" t="s">
        <v>79</v>
      </c>
      <c r="D71" s="156" t="s">
        <v>74</v>
      </c>
      <c r="E71" s="157"/>
      <c r="F71" s="158"/>
      <c r="G71" s="95"/>
      <c r="H71" s="53"/>
      <c r="I71" s="91">
        <v>2</v>
      </c>
      <c r="J71" s="13"/>
      <c r="K71" s="13"/>
      <c r="L71" s="97">
        <f t="shared" si="1"/>
        <v>0.23781212841854935</v>
      </c>
      <c r="M71" s="150"/>
    </row>
    <row r="72" spans="1:13" ht="17.25" customHeight="1" thickBot="1" x14ac:dyDescent="0.3">
      <c r="A72" s="107" t="s">
        <v>65</v>
      </c>
      <c r="C72" s="94" t="s">
        <v>80</v>
      </c>
      <c r="D72" s="156" t="s">
        <v>71</v>
      </c>
      <c r="E72" s="157"/>
      <c r="F72" s="158"/>
      <c r="G72" s="95"/>
      <c r="H72" s="53"/>
      <c r="I72" s="91">
        <v>1</v>
      </c>
      <c r="J72" s="13"/>
      <c r="K72" s="13"/>
      <c r="L72" s="97">
        <f t="shared" si="1"/>
        <v>0.11890606420927467</v>
      </c>
      <c r="M72" s="150"/>
    </row>
    <row r="73" spans="1:13" ht="15.75" customHeight="1" thickBot="1" x14ac:dyDescent="0.3">
      <c r="A73" s="107" t="s">
        <v>65</v>
      </c>
      <c r="C73" s="94" t="s">
        <v>81</v>
      </c>
      <c r="D73" s="156" t="s">
        <v>72</v>
      </c>
      <c r="E73" s="157"/>
      <c r="F73" s="158"/>
      <c r="G73" s="96"/>
      <c r="H73" s="54"/>
      <c r="I73" s="91">
        <v>194</v>
      </c>
      <c r="J73" s="13"/>
      <c r="K73" s="13"/>
      <c r="L73" s="97">
        <f t="shared" si="1"/>
        <v>23.067776456599287</v>
      </c>
      <c r="M73" s="150"/>
    </row>
    <row r="74" spans="1:13" ht="17.25" customHeight="1" thickBot="1" x14ac:dyDescent="0.3">
      <c r="A74" s="107" t="s">
        <v>65</v>
      </c>
      <c r="C74" s="94" t="s">
        <v>83</v>
      </c>
      <c r="D74" s="156" t="s">
        <v>73</v>
      </c>
      <c r="E74" s="157"/>
      <c r="F74" s="158"/>
      <c r="G74" s="79"/>
      <c r="H74" s="55"/>
      <c r="I74" s="91">
        <v>45</v>
      </c>
      <c r="J74" s="13"/>
      <c r="K74" s="13"/>
      <c r="L74" s="97">
        <f t="shared" si="1"/>
        <v>5.3507728894173603</v>
      </c>
      <c r="M74" s="150"/>
    </row>
    <row r="75" spans="1:13" ht="18" customHeight="1" thickBot="1" x14ac:dyDescent="0.3">
      <c r="A75" s="107" t="s">
        <v>65</v>
      </c>
      <c r="C75" s="101" t="s">
        <v>82</v>
      </c>
      <c r="D75" s="152" t="s">
        <v>86</v>
      </c>
      <c r="E75" s="152"/>
      <c r="F75" s="152"/>
      <c r="G75" s="102"/>
      <c r="H75" s="105"/>
      <c r="I75" s="103">
        <v>30</v>
      </c>
      <c r="J75" s="13"/>
      <c r="K75" s="13"/>
      <c r="L75" s="104">
        <f t="shared" si="1"/>
        <v>3.56718192627824</v>
      </c>
      <c r="M75" s="150"/>
    </row>
    <row r="76" spans="1:13" ht="34.5" customHeight="1" thickBot="1" x14ac:dyDescent="0.3">
      <c r="A76" s="108" t="s">
        <v>65</v>
      </c>
      <c r="C76" s="111" t="s">
        <v>82</v>
      </c>
      <c r="D76" s="159" t="s">
        <v>87</v>
      </c>
      <c r="E76" s="159"/>
      <c r="F76" s="159"/>
      <c r="G76" s="112" t="s">
        <v>89</v>
      </c>
      <c r="H76" s="113" t="s">
        <v>88</v>
      </c>
      <c r="I76" s="114">
        <v>560</v>
      </c>
      <c r="J76" s="13"/>
      <c r="K76" s="13"/>
      <c r="L76" s="98"/>
      <c r="M76" s="151"/>
    </row>
    <row r="77" spans="1:13" ht="20.25" customHeight="1" x14ac:dyDescent="0.25">
      <c r="C77" s="172"/>
      <c r="D77" s="173"/>
      <c r="E77" s="173"/>
      <c r="F77" s="173"/>
      <c r="G77" s="89"/>
      <c r="H77" s="59"/>
      <c r="I77" s="120">
        <f>SUM(I68:I75)</f>
        <v>841</v>
      </c>
      <c r="J77" s="121"/>
      <c r="K77" s="121"/>
      <c r="L77" s="122">
        <f>SUM(L68:L75)</f>
        <v>100</v>
      </c>
      <c r="M77" s="13"/>
    </row>
    <row r="78" spans="1:13" ht="28.5" customHeight="1" x14ac:dyDescent="0.25"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1:13" ht="14.25" customHeight="1" thickBot="1" x14ac:dyDescent="0.3">
      <c r="C79" s="13"/>
      <c r="D79" s="72" t="s">
        <v>60</v>
      </c>
      <c r="E79" s="68"/>
      <c r="F79" s="68"/>
      <c r="G79" s="68"/>
      <c r="H79" s="68"/>
      <c r="I79" s="69"/>
      <c r="J79" s="13"/>
      <c r="K79" s="13"/>
      <c r="L79" s="42"/>
      <c r="M79" s="13"/>
    </row>
    <row r="80" spans="1:13" ht="44.25" customHeight="1" thickBot="1" x14ac:dyDescent="0.3">
      <c r="C80" s="13"/>
      <c r="D80" s="118" t="s">
        <v>10</v>
      </c>
      <c r="E80" s="115"/>
      <c r="F80" s="116"/>
      <c r="G80" s="119" t="s">
        <v>8</v>
      </c>
      <c r="H80" s="17" t="s">
        <v>68</v>
      </c>
      <c r="I80" s="60"/>
      <c r="J80" s="13"/>
      <c r="K80" s="13"/>
      <c r="L80" s="110" t="s">
        <v>11</v>
      </c>
      <c r="M80" s="46" t="s">
        <v>12</v>
      </c>
    </row>
    <row r="81" spans="3:14" ht="44.25" customHeight="1" x14ac:dyDescent="0.25">
      <c r="C81" s="13"/>
      <c r="D81" s="153" t="s">
        <v>92</v>
      </c>
      <c r="E81" s="154"/>
      <c r="F81" s="155"/>
      <c r="G81" s="126"/>
      <c r="H81" s="125"/>
      <c r="I81" s="13"/>
      <c r="J81" s="13"/>
      <c r="K81" s="13"/>
      <c r="L81" s="117">
        <v>70</v>
      </c>
      <c r="M81" s="147">
        <v>5</v>
      </c>
      <c r="N81" s="2"/>
    </row>
    <row r="82" spans="3:14" ht="32.25" customHeight="1" thickBot="1" x14ac:dyDescent="0.3">
      <c r="C82" s="13"/>
      <c r="D82" s="144" t="s">
        <v>90</v>
      </c>
      <c r="E82" s="145"/>
      <c r="F82" s="146"/>
      <c r="G82" s="127"/>
      <c r="H82" s="124"/>
      <c r="I82" s="13"/>
      <c r="J82" s="13"/>
      <c r="K82" s="13"/>
      <c r="L82" s="37">
        <v>30</v>
      </c>
      <c r="M82" s="148"/>
    </row>
    <row r="83" spans="3:14" ht="14.25" customHeight="1" x14ac:dyDescent="0.25"/>
    <row r="84" spans="3:14" ht="14.25" customHeight="1" x14ac:dyDescent="0.25">
      <c r="L84" s="4"/>
      <c r="M84" s="4"/>
    </row>
    <row r="85" spans="3:14" ht="55.5" customHeight="1" x14ac:dyDescent="0.25">
      <c r="C85" s="73" t="s">
        <v>68</v>
      </c>
      <c r="D85" s="170" t="s">
        <v>14</v>
      </c>
      <c r="E85" s="174"/>
      <c r="F85" s="174"/>
      <c r="G85" s="174"/>
      <c r="H85" s="174"/>
      <c r="L85" s="4"/>
      <c r="M85" s="4"/>
    </row>
    <row r="86" spans="3:14" ht="16.5" customHeight="1" x14ac:dyDescent="0.25">
      <c r="D86" s="13"/>
      <c r="E86" s="13"/>
      <c r="F86" s="13"/>
      <c r="G86" s="13"/>
      <c r="H86" s="13"/>
    </row>
    <row r="87" spans="3:14" ht="42" customHeight="1" x14ac:dyDescent="0.25">
      <c r="D87" s="170" t="s">
        <v>15</v>
      </c>
      <c r="E87" s="171"/>
      <c r="F87" s="171"/>
      <c r="G87" s="171"/>
      <c r="H87" s="171"/>
    </row>
    <row r="89" spans="3:14" ht="36" customHeight="1" x14ac:dyDescent="0.25">
      <c r="C89" s="85" t="s">
        <v>57</v>
      </c>
      <c r="D89" s="9"/>
      <c r="E89" s="9"/>
      <c r="F89" s="9"/>
      <c r="G89" s="85" t="s">
        <v>56</v>
      </c>
      <c r="H89" s="86"/>
      <c r="I89" s="86"/>
      <c r="J89" s="86"/>
      <c r="K89" s="86"/>
    </row>
    <row r="90" spans="3:14" x14ac:dyDescent="0.25">
      <c r="G90" s="86"/>
      <c r="H90" s="86"/>
      <c r="I90" s="86"/>
      <c r="J90" s="86"/>
      <c r="K90" s="86"/>
    </row>
    <row r="91" spans="3:14" ht="32.25" customHeight="1" x14ac:dyDescent="0.25">
      <c r="C91" s="138" t="s">
        <v>91</v>
      </c>
      <c r="D91" s="86"/>
      <c r="G91" s="86"/>
      <c r="H91" s="86"/>
      <c r="I91" s="86"/>
      <c r="J91" s="86"/>
      <c r="K91" s="86"/>
    </row>
    <row r="92" spans="3:14" ht="12.75" customHeight="1" x14ac:dyDescent="0.25"/>
    <row r="95" spans="3:14" ht="12.75" customHeight="1" x14ac:dyDescent="0.25"/>
    <row r="98" ht="15.75" customHeight="1" x14ac:dyDescent="0.25"/>
    <row r="101" ht="13.5" customHeight="1" x14ac:dyDescent="0.25"/>
    <row r="107" ht="45" customHeight="1" x14ac:dyDescent="0.25"/>
    <row r="108" ht="53.25" customHeight="1" x14ac:dyDescent="0.25"/>
    <row r="109" ht="34.5" customHeight="1" x14ac:dyDescent="0.25"/>
    <row r="112" ht="16.5" customHeight="1" x14ac:dyDescent="0.25"/>
    <row r="113" ht="39.75" customHeight="1" x14ac:dyDescent="0.25"/>
    <row r="114" ht="15" customHeight="1" x14ac:dyDescent="0.25"/>
    <row r="115" ht="15" customHeight="1" x14ac:dyDescent="0.25"/>
    <row r="116" ht="12.75" customHeight="1" x14ac:dyDescent="0.25"/>
    <row r="117" ht="12.75" customHeight="1" x14ac:dyDescent="0.25"/>
    <row r="118" ht="14.25" customHeight="1" x14ac:dyDescent="0.25"/>
    <row r="119" ht="12.75" customHeight="1" x14ac:dyDescent="0.25"/>
    <row r="120" ht="12.75" customHeight="1" x14ac:dyDescent="0.25"/>
    <row r="121" ht="12.75" customHeight="1" x14ac:dyDescent="0.25"/>
    <row r="122" ht="13.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3.5" customHeight="1" x14ac:dyDescent="0.25"/>
    <row r="132" ht="15.75" customHeight="1" x14ac:dyDescent="0.25"/>
    <row r="133" ht="15" customHeight="1" x14ac:dyDescent="0.25"/>
    <row r="134" ht="15" customHeight="1" x14ac:dyDescent="0.25"/>
    <row r="135" ht="14.25" customHeight="1" x14ac:dyDescent="0.25"/>
    <row r="136" ht="15.75" customHeight="1" x14ac:dyDescent="0.25"/>
    <row r="137" ht="15.75" customHeight="1" x14ac:dyDescent="0.25"/>
    <row r="138" ht="12.75" customHeight="1" x14ac:dyDescent="0.25"/>
    <row r="139" ht="15" customHeight="1" x14ac:dyDescent="0.25"/>
    <row r="140" ht="14.25" customHeight="1" x14ac:dyDescent="0.25"/>
    <row r="141" ht="15" customHeight="1" x14ac:dyDescent="0.25"/>
    <row r="142" ht="15" customHeight="1" x14ac:dyDescent="0.25"/>
    <row r="143" ht="16.5" customHeight="1" x14ac:dyDescent="0.25"/>
    <row r="144" ht="15" customHeight="1" x14ac:dyDescent="0.25"/>
    <row r="145" ht="15" customHeight="1" x14ac:dyDescent="0.25"/>
    <row r="146" ht="15" customHeight="1" x14ac:dyDescent="0.25"/>
    <row r="147" ht="14.25" customHeight="1" x14ac:dyDescent="0.25"/>
  </sheetData>
  <sortState ref="A74:I76">
    <sortCondition ref="A61"/>
  </sortState>
  <customSheetViews>
    <customSheetView guid="{ADB99137-66E3-4B8F-9A30-A790740AB9DE}" showPageBreaks="1" fitToPage="1">
      <selection activeCell="F3" sqref="F3:G3"/>
      <pageMargins left="0.7" right="0.7" top="0.75" bottom="0.75" header="0.3" footer="0.3"/>
      <pageSetup paperSize="9" scale="39" orientation="portrait" verticalDpi="300" r:id="rId1"/>
    </customSheetView>
  </customSheetViews>
  <mergeCells count="56">
    <mergeCell ref="D71:F71"/>
    <mergeCell ref="D44:F44"/>
    <mergeCell ref="D69:F69"/>
    <mergeCell ref="D70:F70"/>
    <mergeCell ref="A62:I62"/>
    <mergeCell ref="A63:E63"/>
    <mergeCell ref="D47:G47"/>
    <mergeCell ref="D49:G49"/>
    <mergeCell ref="C65:F65"/>
    <mergeCell ref="C66:D66"/>
    <mergeCell ref="D67:F67"/>
    <mergeCell ref="D40:F40"/>
    <mergeCell ref="D42:I42"/>
    <mergeCell ref="D39:F39"/>
    <mergeCell ref="C35:F35"/>
    <mergeCell ref="D45:F45"/>
    <mergeCell ref="D38:F38"/>
    <mergeCell ref="D37:I37"/>
    <mergeCell ref="D43:F43"/>
    <mergeCell ref="D32:F32"/>
    <mergeCell ref="D29:F29"/>
    <mergeCell ref="D30:F30"/>
    <mergeCell ref="D34:F34"/>
    <mergeCell ref="D33:F33"/>
    <mergeCell ref="D87:H87"/>
    <mergeCell ref="C77:F77"/>
    <mergeCell ref="D85:H85"/>
    <mergeCell ref="D68:F68"/>
    <mergeCell ref="A1:I1"/>
    <mergeCell ref="C4:E4"/>
    <mergeCell ref="D31:F31"/>
    <mergeCell ref="C6:G6"/>
    <mergeCell ref="C21:C22"/>
    <mergeCell ref="C8:C12"/>
    <mergeCell ref="C13:C16"/>
    <mergeCell ref="C17:C20"/>
    <mergeCell ref="C23:F23"/>
    <mergeCell ref="C26:F26"/>
    <mergeCell ref="A2:E2"/>
    <mergeCell ref="B3:E3"/>
    <mergeCell ref="I3:M3"/>
    <mergeCell ref="D82:F82"/>
    <mergeCell ref="M81:M82"/>
    <mergeCell ref="M68:M76"/>
    <mergeCell ref="D75:F75"/>
    <mergeCell ref="D81:F81"/>
    <mergeCell ref="D73:F73"/>
    <mergeCell ref="D74:F74"/>
    <mergeCell ref="D76:F76"/>
    <mergeCell ref="D72:F72"/>
    <mergeCell ref="M8:M22"/>
    <mergeCell ref="C27:D27"/>
    <mergeCell ref="D28:F28"/>
    <mergeCell ref="M29:M34"/>
    <mergeCell ref="M44:M45"/>
    <mergeCell ref="M39:M40"/>
  </mergeCells>
  <pageMargins left="0.7" right="0.41562500000000002" top="0.75" bottom="0.75" header="0.3" footer="0.3"/>
  <pageSetup paperSize="9" scale="52" fitToHeight="2" orientation="portrait" r:id="rId2"/>
  <rowBreaks count="1" manualBreakCount="1">
    <brk id="36" max="12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Hodnocení priloha c. 3</vt:lpstr>
      <vt:lpstr>'Hodnocení priloha c. 3'!Oblast_tisku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Miko_chan</dc:creator>
  <cp:lastModifiedBy>bausteinv</cp:lastModifiedBy>
  <cp:lastPrinted>2016-09-21T06:55:11Z</cp:lastPrinted>
  <dcterms:created xsi:type="dcterms:W3CDTF">2014-02-06T07:54:33Z</dcterms:created>
  <dcterms:modified xsi:type="dcterms:W3CDTF">2016-09-21T08:09:26Z</dcterms:modified>
</cp:coreProperties>
</file>